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7E988CB5-739C-400F-8E03-F68A1D3A25C0}" xr6:coauthVersionLast="47" xr6:coauthVersionMax="47" xr10:uidLastSave="{00000000-0000-0000-0000-000000000000}"/>
  <bookViews>
    <workbookView xWindow="-120" yWindow="-120" windowWidth="29040" windowHeight="15720" xr2:uid="{241316EB-8C99-41DD-A3BE-B3045C1035E3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K20" i="1" s="1"/>
  <c r="G20" i="1"/>
  <c r="F20" i="1"/>
  <c r="E20" i="1"/>
  <c r="L20" i="1"/>
  <c r="N20" i="1" s="1"/>
  <c r="E5" i="1"/>
  <c r="E6" i="1"/>
  <c r="E7" i="1"/>
  <c r="E8" i="1"/>
  <c r="E9" i="1"/>
  <c r="E10" i="1"/>
  <c r="E4" i="1"/>
  <c r="J20" i="1" l="1"/>
  <c r="M20" i="1"/>
  <c r="I14" i="1"/>
  <c r="J14" i="1" s="1"/>
  <c r="I13" i="1"/>
  <c r="K13" i="1" s="1"/>
  <c r="I11" i="1"/>
  <c r="K11" i="1" s="1"/>
  <c r="I16" i="1"/>
  <c r="J16" i="1" s="1"/>
  <c r="I15" i="1"/>
  <c r="J15" i="1" s="1"/>
  <c r="I4" i="1"/>
  <c r="J4" i="1" s="1"/>
  <c r="I5" i="1"/>
  <c r="J5" i="1" s="1"/>
  <c r="I6" i="1"/>
  <c r="J6" i="1" s="1"/>
  <c r="I7" i="1"/>
  <c r="K7" i="1" s="1"/>
  <c r="I8" i="1"/>
  <c r="J8" i="1" s="1"/>
  <c r="I9" i="1"/>
  <c r="J9" i="1" s="1"/>
  <c r="I10" i="1"/>
  <c r="J10" i="1" s="1"/>
  <c r="L9" i="1"/>
  <c r="N9" i="1" s="1"/>
  <c r="L10" i="1"/>
  <c r="N10" i="1" s="1"/>
  <c r="L11" i="1"/>
  <c r="N11" i="1" s="1"/>
  <c r="L13" i="1"/>
  <c r="M13" i="1" s="1"/>
  <c r="L14" i="1"/>
  <c r="L15" i="1"/>
  <c r="L16" i="1"/>
  <c r="L8" i="1"/>
  <c r="L5" i="1"/>
  <c r="N5" i="1" s="1"/>
  <c r="L6" i="1"/>
  <c r="N6" i="1" s="1"/>
  <c r="L7" i="1"/>
  <c r="N7" i="1" s="1"/>
  <c r="L4" i="1"/>
  <c r="F9" i="1"/>
  <c r="G9" i="1"/>
  <c r="F10" i="1"/>
  <c r="G10" i="1"/>
  <c r="G8" i="1"/>
  <c r="F8" i="1"/>
  <c r="F5" i="1"/>
  <c r="G5" i="1"/>
  <c r="F6" i="1"/>
  <c r="G6" i="1"/>
  <c r="F7" i="1"/>
  <c r="G7" i="1"/>
  <c r="G4" i="1"/>
  <c r="F4" i="1"/>
  <c r="K16" i="1" l="1"/>
  <c r="K15" i="1"/>
  <c r="K10" i="1"/>
  <c r="K14" i="1"/>
  <c r="J13" i="1"/>
  <c r="J11" i="1"/>
  <c r="K6" i="1"/>
  <c r="J7" i="1"/>
  <c r="K9" i="1"/>
  <c r="K5" i="1"/>
  <c r="K8" i="1"/>
  <c r="K4" i="1"/>
  <c r="N13" i="1"/>
  <c r="M11" i="1"/>
  <c r="M7" i="1"/>
  <c r="M6" i="1"/>
  <c r="M10" i="1"/>
  <c r="M9" i="1"/>
  <c r="M5" i="1"/>
  <c r="N8" i="1"/>
  <c r="M8" i="1"/>
  <c r="M4" i="1"/>
  <c r="N4" i="1"/>
  <c r="M14" i="1"/>
  <c r="M15" i="1"/>
  <c r="M16" i="1"/>
  <c r="N16" i="1" l="1"/>
  <c r="N14" i="1"/>
  <c r="N15" i="1"/>
</calcChain>
</file>

<file path=xl/sharedStrings.xml><?xml version="1.0" encoding="utf-8"?>
<sst xmlns="http://schemas.openxmlformats.org/spreadsheetml/2006/main" count="61" uniqueCount="32">
  <si>
    <t>Fakülte/Yükekokul/Meslek Y.okulları</t>
  </si>
  <si>
    <t>Eğitim Fakültesi</t>
  </si>
  <si>
    <t>İlahiyat Fakültesi</t>
  </si>
  <si>
    <t>Sağlık Bilimleri Fakültesi</t>
  </si>
  <si>
    <t>Mimarlık Fakültesi</t>
  </si>
  <si>
    <t>Merzifon İktisadi ve İdari Bilimler Fak.</t>
  </si>
  <si>
    <t>Yabancı Diller Yüksekokulu</t>
  </si>
  <si>
    <t>Meslek Yüksekokulları</t>
  </si>
  <si>
    <t>Enstitüler (Yükseklisans)</t>
  </si>
  <si>
    <t>Enstitüler (Doktora)</t>
  </si>
  <si>
    <t>1.Taksit</t>
  </si>
  <si>
    <t>2.Taksit</t>
  </si>
  <si>
    <t>Öğrenci Cari Hizmet Maliyeti</t>
  </si>
  <si>
    <t>Tıp Fakültesi</t>
  </si>
  <si>
    <t>Fen Edebiyat Fakültesi (Fen Programları)</t>
  </si>
  <si>
    <t>Mühendislik Fakültesi (Tek.Fak.)</t>
  </si>
  <si>
    <t>Kayıtlı Öğrenciler</t>
  </si>
  <si>
    <t xml:space="preserve">Kayıtlı Öğrenciler </t>
  </si>
  <si>
    <t>Öğrenci Katkı Payı-Öğrenim Ücreti</t>
  </si>
  <si>
    <t>Fen Edebiyat Fakültesi (Sosyal Programlar)</t>
  </si>
  <si>
    <t xml:space="preserve">2025-2026 EĞİTİM-ÖĞRETİM YILI ULUSLARARASI ÖĞRENCİ ÜCRETLERİ </t>
  </si>
  <si>
    <t>Güzel Sanatlar Fakültesi</t>
  </si>
  <si>
    <t>2019-2020-2021-2022-2023-2024</t>
  </si>
  <si>
    <t>2019-2020-2021-2022-2023</t>
  </si>
  <si>
    <t>2024-2025-2025-2026</t>
  </si>
  <si>
    <t>Kat Sayı</t>
  </si>
  <si>
    <t>2016-2017-2018-2019</t>
  </si>
  <si>
    <t>Katsayı</t>
  </si>
  <si>
    <t>2022-2023</t>
  </si>
  <si>
    <t>2023-2024-2024-2025</t>
  </si>
  <si>
    <t>2025-2026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</si>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</sst>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A84B-5083-4FEA-8435-DB32FE567E94}">
  <sheetPr>
    <pageSetUpPr fitToPage="1"/>
  </sheetPr>
  <dimension ref="A1:N20"/>
  <sheetViews>
    <sheetView tabSelected="1" zoomScale="85" zoomScaleNormal="85" workbookViewId="0">
      <selection activeCell="L4" sqref="L4"/>
    </sheetView>
  </sheetViews>
  <sheetFormatPr defaultRowHeight="24.75" customHeight="1" x14ac:dyDescent="0.25"/>
  <cols>
    <col min="1" max="1" width="43" bestFit="1" customWidth="1"/>
    <col min="2" max="4" width="16.140625" customWidth="1"/>
    <col min="5" max="5" width="17.5703125" customWidth="1"/>
    <col min="7" max="7" width="11.5703125" customWidth="1"/>
    <col min="8" max="8" width="19.140625" customWidth="1"/>
    <col min="9" max="9" width="18.140625" customWidth="1"/>
    <col min="10" max="11" width="8.5703125" bestFit="1" customWidth="1"/>
    <col min="12" max="12" width="12" customWidth="1"/>
    <col min="14" max="14" width="11.5703125" customWidth="1"/>
  </cols>
  <sheetData>
    <row r="1" spans="1:14" ht="24.75" customHeight="1" x14ac:dyDescent="0.3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1" customFormat="1" ht="30.75" customHeight="1" x14ac:dyDescent="0.25">
      <c r="A2" s="12" t="s">
        <v>0</v>
      </c>
      <c r="B2" s="13" t="s">
        <v>12</v>
      </c>
      <c r="C2" s="14" t="s">
        <v>18</v>
      </c>
      <c r="D2" s="6" t="s">
        <v>26</v>
      </c>
      <c r="E2" s="6" t="s">
        <v>26</v>
      </c>
      <c r="F2" s="16" t="s">
        <v>26</v>
      </c>
      <c r="G2" s="16"/>
      <c r="H2" s="6" t="s">
        <v>22</v>
      </c>
      <c r="I2" s="6" t="s">
        <v>22</v>
      </c>
      <c r="J2" s="16" t="s">
        <v>23</v>
      </c>
      <c r="K2" s="16"/>
      <c r="L2" s="6" t="s">
        <v>24</v>
      </c>
      <c r="M2" s="16" t="s">
        <v>24</v>
      </c>
      <c r="N2" s="16"/>
    </row>
    <row r="3" spans="1:14" s="1" customFormat="1" ht="34.5" customHeight="1" x14ac:dyDescent="0.25">
      <c r="A3" s="12"/>
      <c r="B3" s="13"/>
      <c r="C3" s="15"/>
      <c r="D3" s="7" t="s">
        <v>25</v>
      </c>
      <c r="E3" s="7" t="s">
        <v>16</v>
      </c>
      <c r="F3" s="8" t="s">
        <v>10</v>
      </c>
      <c r="G3" s="8" t="s">
        <v>11</v>
      </c>
      <c r="H3" s="7" t="s">
        <v>27</v>
      </c>
      <c r="I3" s="7" t="s">
        <v>16</v>
      </c>
      <c r="J3" s="8" t="s">
        <v>10</v>
      </c>
      <c r="K3" s="8" t="s">
        <v>11</v>
      </c>
      <c r="L3" s="7" t="s">
        <v>17</v>
      </c>
      <c r="M3" s="8" t="s">
        <v>10</v>
      </c>
      <c r="N3" s="8" t="s">
        <v>11</v>
      </c>
    </row>
    <row r="4" spans="1:14" s="1" customFormat="1" ht="24.75" customHeight="1" x14ac:dyDescent="0.25">
      <c r="A4" s="3" t="s">
        <v>1</v>
      </c>
      <c r="B4" s="4">
        <v>12708</v>
      </c>
      <c r="C4" s="4">
        <v>1759</v>
      </c>
      <c r="D4" s="4">
        <v>1</v>
      </c>
      <c r="E4" s="4">
        <f>B4</f>
        <v>12708</v>
      </c>
      <c r="F4" s="9">
        <f>E4/2</f>
        <v>6354</v>
      </c>
      <c r="G4" s="9">
        <f>E4/2</f>
        <v>6354</v>
      </c>
      <c r="H4" s="10">
        <v>1.5</v>
      </c>
      <c r="I4" s="9">
        <f>B4*1.5</f>
        <v>19062</v>
      </c>
      <c r="J4" s="9">
        <f t="shared" ref="J4:J16" si="0">I4/2</f>
        <v>9531</v>
      </c>
      <c r="K4" s="9">
        <f t="shared" ref="K4:K16" si="1">I4/2</f>
        <v>9531</v>
      </c>
      <c r="L4" s="4">
        <f t="shared" ref="L4:L11" si="2">B4*2</f>
        <v>25416</v>
      </c>
      <c r="M4" s="2">
        <f t="shared" ref="M4:M16" si="3">L4/2</f>
        <v>12708</v>
      </c>
      <c r="N4" s="2">
        <f t="shared" ref="N4" si="4">L4/2</f>
        <v>12708</v>
      </c>
    </row>
    <row r="5" spans="1:14" s="1" customFormat="1" ht="24.75" customHeight="1" x14ac:dyDescent="0.25">
      <c r="A5" s="3" t="s">
        <v>14</v>
      </c>
      <c r="B5" s="5">
        <v>15856</v>
      </c>
      <c r="C5" s="5">
        <v>1759</v>
      </c>
      <c r="D5" s="4">
        <v>1</v>
      </c>
      <c r="E5" s="4">
        <f t="shared" ref="E5:E10" si="5">B5</f>
        <v>15856</v>
      </c>
      <c r="F5" s="9">
        <f t="shared" ref="F5:F10" si="6">E5/2</f>
        <v>7928</v>
      </c>
      <c r="G5" s="9">
        <f t="shared" ref="G5:G7" si="7">E5/2</f>
        <v>7928</v>
      </c>
      <c r="H5" s="10">
        <v>1.5</v>
      </c>
      <c r="I5" s="9">
        <f t="shared" ref="I5:I14" si="8">B5*1.5</f>
        <v>23784</v>
      </c>
      <c r="J5" s="9">
        <f t="shared" si="0"/>
        <v>11892</v>
      </c>
      <c r="K5" s="9">
        <f t="shared" si="1"/>
        <v>11892</v>
      </c>
      <c r="L5" s="4">
        <f t="shared" si="2"/>
        <v>31712</v>
      </c>
      <c r="M5" s="2">
        <f t="shared" ref="M5:M7" si="9">L5/2</f>
        <v>15856</v>
      </c>
      <c r="N5" s="2">
        <f t="shared" ref="N5:N7" si="10">L5/2</f>
        <v>15856</v>
      </c>
    </row>
    <row r="6" spans="1:14" s="1" customFormat="1" ht="24.75" customHeight="1" x14ac:dyDescent="0.25">
      <c r="A6" s="3" t="s">
        <v>19</v>
      </c>
      <c r="B6" s="5">
        <v>11899</v>
      </c>
      <c r="C6" s="5">
        <v>1759</v>
      </c>
      <c r="D6" s="4">
        <v>1</v>
      </c>
      <c r="E6" s="4">
        <f t="shared" si="5"/>
        <v>11899</v>
      </c>
      <c r="F6" s="9">
        <f t="shared" si="6"/>
        <v>5949.5</v>
      </c>
      <c r="G6" s="9">
        <f t="shared" si="7"/>
        <v>5949.5</v>
      </c>
      <c r="H6" s="10">
        <v>1.5</v>
      </c>
      <c r="I6" s="9">
        <f t="shared" si="8"/>
        <v>17848.5</v>
      </c>
      <c r="J6" s="9">
        <f t="shared" si="0"/>
        <v>8924.25</v>
      </c>
      <c r="K6" s="9">
        <f t="shared" si="1"/>
        <v>8924.25</v>
      </c>
      <c r="L6" s="4">
        <f t="shared" si="2"/>
        <v>23798</v>
      </c>
      <c r="M6" s="2">
        <f t="shared" si="9"/>
        <v>11899</v>
      </c>
      <c r="N6" s="2">
        <f t="shared" si="10"/>
        <v>11899</v>
      </c>
    </row>
    <row r="7" spans="1:14" s="1" customFormat="1" ht="24.75" customHeight="1" x14ac:dyDescent="0.25">
      <c r="A7" s="3" t="s">
        <v>2</v>
      </c>
      <c r="B7" s="5">
        <v>12708</v>
      </c>
      <c r="C7" s="5">
        <v>1759</v>
      </c>
      <c r="D7" s="4">
        <v>1</v>
      </c>
      <c r="E7" s="4">
        <f t="shared" si="5"/>
        <v>12708</v>
      </c>
      <c r="F7" s="9">
        <f t="shared" si="6"/>
        <v>6354</v>
      </c>
      <c r="G7" s="9">
        <f t="shared" si="7"/>
        <v>6354</v>
      </c>
      <c r="H7" s="10">
        <v>1.5</v>
      </c>
      <c r="I7" s="9">
        <f t="shared" si="8"/>
        <v>19062</v>
      </c>
      <c r="J7" s="9">
        <f t="shared" si="0"/>
        <v>9531</v>
      </c>
      <c r="K7" s="9">
        <f t="shared" si="1"/>
        <v>9531</v>
      </c>
      <c r="L7" s="4">
        <f t="shared" si="2"/>
        <v>25416</v>
      </c>
      <c r="M7" s="2">
        <f t="shared" si="9"/>
        <v>12708</v>
      </c>
      <c r="N7" s="2">
        <f t="shared" si="10"/>
        <v>12708</v>
      </c>
    </row>
    <row r="8" spans="1:14" s="1" customFormat="1" ht="24.75" customHeight="1" x14ac:dyDescent="0.25">
      <c r="A8" s="3" t="s">
        <v>3</v>
      </c>
      <c r="B8" s="5">
        <v>12708</v>
      </c>
      <c r="C8" s="5">
        <v>1759</v>
      </c>
      <c r="D8" s="4">
        <v>1</v>
      </c>
      <c r="E8" s="4">
        <f t="shared" si="5"/>
        <v>12708</v>
      </c>
      <c r="F8" s="9">
        <f t="shared" si="6"/>
        <v>6354</v>
      </c>
      <c r="G8" s="9">
        <f t="shared" ref="G8" si="11">E8/2</f>
        <v>6354</v>
      </c>
      <c r="H8" s="10">
        <v>1.5</v>
      </c>
      <c r="I8" s="9">
        <f t="shared" si="8"/>
        <v>19062</v>
      </c>
      <c r="J8" s="9">
        <f t="shared" si="0"/>
        <v>9531</v>
      </c>
      <c r="K8" s="9">
        <f t="shared" si="1"/>
        <v>9531</v>
      </c>
      <c r="L8" s="4">
        <f t="shared" si="2"/>
        <v>25416</v>
      </c>
      <c r="M8" s="2">
        <f t="shared" si="3"/>
        <v>12708</v>
      </c>
      <c r="N8" s="2">
        <f t="shared" ref="N8" si="12">L8/2</f>
        <v>12708</v>
      </c>
    </row>
    <row r="9" spans="1:14" s="1" customFormat="1" ht="24.75" customHeight="1" x14ac:dyDescent="0.25">
      <c r="A9" s="3" t="s">
        <v>4</v>
      </c>
      <c r="B9" s="5">
        <v>18919</v>
      </c>
      <c r="C9" s="5">
        <v>2397</v>
      </c>
      <c r="D9" s="4">
        <v>1</v>
      </c>
      <c r="E9" s="4">
        <f t="shared" si="5"/>
        <v>18919</v>
      </c>
      <c r="F9" s="2">
        <f t="shared" si="6"/>
        <v>9459.5</v>
      </c>
      <c r="G9" s="2">
        <f t="shared" ref="G9:G10" si="13">E9/2</f>
        <v>9459.5</v>
      </c>
      <c r="H9" s="10">
        <v>1.5</v>
      </c>
      <c r="I9" s="9">
        <f t="shared" si="8"/>
        <v>28378.5</v>
      </c>
      <c r="J9" s="9">
        <f t="shared" si="0"/>
        <v>14189.25</v>
      </c>
      <c r="K9" s="9">
        <f t="shared" si="1"/>
        <v>14189.25</v>
      </c>
      <c r="L9" s="4">
        <f t="shared" si="2"/>
        <v>37838</v>
      </c>
      <c r="M9" s="2">
        <f>L9/2</f>
        <v>18919</v>
      </c>
      <c r="N9" s="2">
        <f>L9/2</f>
        <v>18919</v>
      </c>
    </row>
    <row r="10" spans="1:14" s="1" customFormat="1" ht="24.75" customHeight="1" x14ac:dyDescent="0.25">
      <c r="A10" s="3" t="s">
        <v>15</v>
      </c>
      <c r="B10" s="5">
        <v>18919</v>
      </c>
      <c r="C10" s="5">
        <v>2397</v>
      </c>
      <c r="D10" s="4">
        <v>1</v>
      </c>
      <c r="E10" s="4">
        <f t="shared" si="5"/>
        <v>18919</v>
      </c>
      <c r="F10" s="2">
        <f t="shared" si="6"/>
        <v>9459.5</v>
      </c>
      <c r="G10" s="2">
        <f t="shared" si="13"/>
        <v>9459.5</v>
      </c>
      <c r="H10" s="10">
        <v>1.5</v>
      </c>
      <c r="I10" s="9">
        <f t="shared" si="8"/>
        <v>28378.5</v>
      </c>
      <c r="J10" s="9">
        <f t="shared" si="0"/>
        <v>14189.25</v>
      </c>
      <c r="K10" s="9">
        <f t="shared" si="1"/>
        <v>14189.25</v>
      </c>
      <c r="L10" s="4">
        <f t="shared" si="2"/>
        <v>37838</v>
      </c>
      <c r="M10" s="2">
        <f>L10/2</f>
        <v>18919</v>
      </c>
      <c r="N10" s="2">
        <f>L10/2</f>
        <v>18919</v>
      </c>
    </row>
    <row r="11" spans="1:14" s="1" customFormat="1" ht="24.75" customHeight="1" x14ac:dyDescent="0.25">
      <c r="A11" s="3" t="s">
        <v>5</v>
      </c>
      <c r="B11" s="5">
        <v>14296</v>
      </c>
      <c r="C11" s="5">
        <v>1936</v>
      </c>
      <c r="D11" s="5"/>
      <c r="E11" s="5"/>
      <c r="F11" s="2"/>
      <c r="G11" s="2"/>
      <c r="H11" s="2"/>
      <c r="I11" s="9">
        <f t="shared" si="8"/>
        <v>21444</v>
      </c>
      <c r="J11" s="2">
        <f t="shared" si="0"/>
        <v>10722</v>
      </c>
      <c r="K11" s="2">
        <f t="shared" si="1"/>
        <v>10722</v>
      </c>
      <c r="L11" s="4">
        <f t="shared" si="2"/>
        <v>28592</v>
      </c>
      <c r="M11" s="2">
        <f>L11/2</f>
        <v>14296</v>
      </c>
      <c r="N11" s="2">
        <f>L11/2</f>
        <v>14296</v>
      </c>
    </row>
    <row r="12" spans="1:14" s="1" customFormat="1" ht="24.75" customHeight="1" x14ac:dyDescent="0.25">
      <c r="A12" s="3" t="s">
        <v>21</v>
      </c>
      <c r="B12" s="5">
        <v>23815</v>
      </c>
      <c r="C12" s="5">
        <v>1953</v>
      </c>
      <c r="D12" s="5"/>
      <c r="E12" s="5"/>
      <c r="F12" s="2"/>
      <c r="G12" s="2"/>
      <c r="H12" s="2"/>
      <c r="I12" s="9">
        <v>0</v>
      </c>
      <c r="J12" s="2">
        <v>0</v>
      </c>
      <c r="K12" s="2">
        <v>0</v>
      </c>
      <c r="L12" s="4">
        <v>0</v>
      </c>
      <c r="M12" s="2">
        <v>0</v>
      </c>
      <c r="N12" s="2">
        <v>0</v>
      </c>
    </row>
    <row r="13" spans="1:14" s="1" customFormat="1" ht="24.75" customHeight="1" x14ac:dyDescent="0.25">
      <c r="A13" s="3" t="s">
        <v>6</v>
      </c>
      <c r="B13" s="5">
        <v>14296</v>
      </c>
      <c r="C13" s="5">
        <v>1179</v>
      </c>
      <c r="D13" s="5"/>
      <c r="E13" s="5"/>
      <c r="F13" s="2"/>
      <c r="G13" s="2"/>
      <c r="H13" s="2"/>
      <c r="I13" s="9">
        <f t="shared" si="8"/>
        <v>21444</v>
      </c>
      <c r="J13" s="2">
        <f t="shared" si="0"/>
        <v>10722</v>
      </c>
      <c r="K13" s="2">
        <f t="shared" si="1"/>
        <v>10722</v>
      </c>
      <c r="L13" s="4">
        <f>B13*2</f>
        <v>28592</v>
      </c>
      <c r="M13" s="2">
        <f>L13/2</f>
        <v>14296</v>
      </c>
      <c r="N13" s="2">
        <f>L13/2</f>
        <v>14296</v>
      </c>
    </row>
    <row r="14" spans="1:14" s="1" customFormat="1" ht="24.75" customHeight="1" x14ac:dyDescent="0.25">
      <c r="A14" s="3" t="s">
        <v>7</v>
      </c>
      <c r="B14" s="5">
        <v>9525</v>
      </c>
      <c r="C14" s="5">
        <v>1179</v>
      </c>
      <c r="D14" s="5"/>
      <c r="E14" s="5"/>
      <c r="F14" s="2"/>
      <c r="G14" s="2"/>
      <c r="H14" s="2"/>
      <c r="I14" s="9">
        <f t="shared" si="8"/>
        <v>14287.5</v>
      </c>
      <c r="J14" s="9">
        <f t="shared" si="0"/>
        <v>7143.75</v>
      </c>
      <c r="K14" s="9">
        <f t="shared" si="1"/>
        <v>7143.75</v>
      </c>
      <c r="L14" s="4">
        <f>B14*2</f>
        <v>19050</v>
      </c>
      <c r="M14" s="2">
        <f t="shared" si="3"/>
        <v>9525</v>
      </c>
      <c r="N14" s="2">
        <f t="shared" ref="N14:N16" si="14">L14/2</f>
        <v>9525</v>
      </c>
    </row>
    <row r="15" spans="1:14" s="1" customFormat="1" ht="24.75" customHeight="1" x14ac:dyDescent="0.25">
      <c r="A15" s="3" t="s">
        <v>8</v>
      </c>
      <c r="B15" s="5">
        <v>6651</v>
      </c>
      <c r="C15" s="5">
        <v>1115</v>
      </c>
      <c r="D15" s="5">
        <v>1</v>
      </c>
      <c r="E15" s="5">
        <v>6651</v>
      </c>
      <c r="F15" s="2"/>
      <c r="G15" s="2"/>
      <c r="H15" s="2">
        <v>1.5</v>
      </c>
      <c r="I15" s="9">
        <f t="shared" ref="I15:I16" si="15">B15*1.5</f>
        <v>9976.5</v>
      </c>
      <c r="J15" s="9">
        <f t="shared" si="0"/>
        <v>4988.25</v>
      </c>
      <c r="K15" s="9">
        <f t="shared" si="1"/>
        <v>4988.25</v>
      </c>
      <c r="L15" s="4">
        <f>B15*2</f>
        <v>13302</v>
      </c>
      <c r="M15" s="2">
        <f t="shared" si="3"/>
        <v>6651</v>
      </c>
      <c r="N15" s="2">
        <f t="shared" si="14"/>
        <v>6651</v>
      </c>
    </row>
    <row r="16" spans="1:14" s="1" customFormat="1" ht="24.75" customHeight="1" x14ac:dyDescent="0.25">
      <c r="A16" s="3" t="s">
        <v>9</v>
      </c>
      <c r="B16" s="5">
        <v>6651</v>
      </c>
      <c r="C16" s="5">
        <v>1115</v>
      </c>
      <c r="D16" s="5">
        <v>1</v>
      </c>
      <c r="E16" s="5">
        <v>6651</v>
      </c>
      <c r="F16" s="2"/>
      <c r="G16" s="2"/>
      <c r="H16" s="2">
        <v>1.5</v>
      </c>
      <c r="I16" s="9">
        <f t="shared" si="15"/>
        <v>9976.5</v>
      </c>
      <c r="J16" s="9">
        <f t="shared" si="0"/>
        <v>4988.25</v>
      </c>
      <c r="K16" s="9">
        <f t="shared" si="1"/>
        <v>4988.25</v>
      </c>
      <c r="L16" s="4">
        <f>B16*2</f>
        <v>13302</v>
      </c>
      <c r="M16" s="2">
        <f t="shared" si="3"/>
        <v>6651</v>
      </c>
      <c r="N16" s="2">
        <f t="shared" si="14"/>
        <v>6651</v>
      </c>
    </row>
    <row r="17" spans="1:14" s="1" customFormat="1" ht="38.25" customHeight="1" x14ac:dyDescent="0.3">
      <c r="A17" s="11" t="s">
        <v>20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s="1" customFormat="1" ht="35.25" customHeight="1" x14ac:dyDescent="0.25">
      <c r="A18" s="12" t="s">
        <v>0</v>
      </c>
      <c r="B18" s="13" t="s">
        <v>12</v>
      </c>
      <c r="C18" s="14" t="s">
        <v>18</v>
      </c>
      <c r="D18" s="6" t="s">
        <v>28</v>
      </c>
      <c r="E18" s="6" t="s">
        <v>28</v>
      </c>
      <c r="F18" s="16" t="s">
        <v>28</v>
      </c>
      <c r="G18" s="16"/>
      <c r="H18" s="6" t="s">
        <v>29</v>
      </c>
      <c r="I18" s="6" t="s">
        <v>29</v>
      </c>
      <c r="J18" s="16" t="s">
        <v>29</v>
      </c>
      <c r="K18" s="16"/>
      <c r="L18" s="6" t="s">
        <v>30</v>
      </c>
      <c r="M18" s="16" t="s">
        <v>30</v>
      </c>
      <c r="N18" s="16"/>
    </row>
    <row r="19" spans="1:14" ht="40.5" customHeight="1" x14ac:dyDescent="0.25">
      <c r="A19" s="12"/>
      <c r="B19" s="13"/>
      <c r="C19" s="15"/>
      <c r="D19" s="7" t="s">
        <v>25</v>
      </c>
      <c r="E19" s="7" t="s">
        <v>16</v>
      </c>
      <c r="F19" s="8" t="s">
        <v>10</v>
      </c>
      <c r="G19" s="8" t="s">
        <v>11</v>
      </c>
      <c r="H19" s="7" t="s">
        <v>27</v>
      </c>
      <c r="I19" s="7" t="s">
        <v>16</v>
      </c>
      <c r="J19" s="8" t="s">
        <v>10</v>
      </c>
      <c r="K19" s="8" t="s">
        <v>11</v>
      </c>
      <c r="L19" s="7" t="s">
        <v>17</v>
      </c>
      <c r="M19" s="8" t="s">
        <v>10</v>
      </c>
      <c r="N19" s="8" t="s">
        <v>11</v>
      </c>
    </row>
    <row r="20" spans="1:14" ht="24.75" customHeight="1" x14ac:dyDescent="0.25">
      <c r="A20" s="3" t="s">
        <v>13</v>
      </c>
      <c r="B20" s="4">
        <v>96196</v>
      </c>
      <c r="C20" s="4" t="s">
        <v>31</v>
      </c>
      <c r="D20" s="4">
        <v>1.5</v>
      </c>
      <c r="E20" s="2">
        <f>D20*B20</f>
        <v>144294</v>
      </c>
      <c r="F20" s="2">
        <f>E20/2</f>
        <v>72147</v>
      </c>
      <c r="G20" s="2">
        <f>E20/2</f>
        <v>72147</v>
      </c>
      <c r="H20" s="2">
        <v>2.2000000000000002</v>
      </c>
      <c r="I20" s="2">
        <f>B20*2.2</f>
        <v>211631.2</v>
      </c>
      <c r="J20" s="2">
        <f>I20/2</f>
        <v>105815.6</v>
      </c>
      <c r="K20" s="2">
        <f>I20/2</f>
        <v>105815.6</v>
      </c>
      <c r="L20" s="4">
        <f>B20*2.5</f>
        <v>240490</v>
      </c>
      <c r="M20" s="2">
        <f>L20/2</f>
        <v>120245</v>
      </c>
      <c r="N20" s="2">
        <f>L20/2</f>
        <v>120245</v>
      </c>
    </row>
  </sheetData>
  <mergeCells count="14">
    <mergeCell ref="A1:N1"/>
    <mergeCell ref="A2:A3"/>
    <mergeCell ref="M2:N2"/>
    <mergeCell ref="B2:B3"/>
    <mergeCell ref="F2:G2"/>
    <mergeCell ref="C2:C3"/>
    <mergeCell ref="J2:K2"/>
    <mergeCell ref="A17:N17"/>
    <mergeCell ref="A18:A19"/>
    <mergeCell ref="B18:B19"/>
    <mergeCell ref="C18:C19"/>
    <mergeCell ref="F18:G18"/>
    <mergeCell ref="J18:K18"/>
    <mergeCell ref="M18:N18"/>
  </mergeCells>
  <pageMargins left="0.19685039370078741" right="0.15748031496062992" top="0.59055118110236227" bottom="0.78740157480314965" header="0.11811023622047245" footer="0.15748031496062992"/>
  <pageSetup paperSize="9" scale="6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 ozturk</dc:creator>
  <cp:lastModifiedBy>Nuran YAZICIOĞLU</cp:lastModifiedBy>
  <cp:lastPrinted>2025-07-16T08:44:37Z</cp:lastPrinted>
  <dcterms:created xsi:type="dcterms:W3CDTF">2021-07-14T06:48:00Z</dcterms:created>
  <dcterms:modified xsi:type="dcterms:W3CDTF">2025-07-16T08:49:37Z</dcterms:modified>
</cp:coreProperties>
</file>